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filterPrivacy="1" defaultThemeVersion="124226"/>
  <bookViews>
    <workbookView xWindow="65428" yWindow="65428" windowWidth="23256" windowHeight="12576" activeTab="0"/>
  </bookViews>
  <sheets>
    <sheet name="Foglio1" sheetId="1" r:id="rId1"/>
  </sheets>
  <definedNames>
    <definedName name="_xlnm.Print_Area" localSheetId="0">'Foglio1'!$A$1:$AI$51</definedName>
  </definedNames>
  <calcPr calcId="181029"/>
  <extLst/>
</workbook>
</file>

<file path=xl/sharedStrings.xml><?xml version="1.0" encoding="utf-8"?>
<sst xmlns="http://schemas.openxmlformats.org/spreadsheetml/2006/main" count="115" uniqueCount="25">
  <si>
    <t xml:space="preserve"> Dichiarazione finale sul raccolto: Vino e dei mosti</t>
  </si>
  <si>
    <t>Dichiarazione finale del vino e mosti per la campagna in corso</t>
  </si>
  <si>
    <t>Vino</t>
  </si>
  <si>
    <t>Mosto</t>
  </si>
  <si>
    <t>vini rossi e rosati</t>
  </si>
  <si>
    <t>vino di altri colori</t>
  </si>
  <si>
    <t>Ettolitri</t>
  </si>
  <si>
    <t>Vini D.O.P.</t>
  </si>
  <si>
    <t>Vini I.G.P.</t>
  </si>
  <si>
    <t>Vini varietali senza D.O.P./I.G.P.</t>
  </si>
  <si>
    <t>Vini senza D.O.P./I.G.P.</t>
  </si>
  <si>
    <t>Altri vini</t>
  </si>
  <si>
    <t>Periodo di riferimento :</t>
  </si>
  <si>
    <t xml:space="preserve">Dichiarazione annuale di produzione di vino e mosto  </t>
  </si>
  <si>
    <t xml:space="preserve">Reg.(CE)n. 436/2009 Art. 19, 1a(iii) </t>
  </si>
  <si>
    <t>ARTEA</t>
  </si>
  <si>
    <t>PIEMONTE</t>
  </si>
  <si>
    <t>PA TRENTO</t>
  </si>
  <si>
    <t>AGREA</t>
  </si>
  <si>
    <t>OPLO</t>
  </si>
  <si>
    <t>AVEPA</t>
  </si>
  <si>
    <t>PA BOLZANO</t>
  </si>
  <si>
    <t>AGEA</t>
  </si>
  <si>
    <t>Riepilogo ITALIA</t>
  </si>
  <si>
    <t>Vendemmia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</si>
</sst>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</numFmts>
  <fonts count="1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63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63"/>
      <name val="Arial"/>
      <family val="2"/>
    </font>
    <font>
      <b/>
      <sz val="11"/>
      <color indexed="8"/>
      <name val="Arial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/>
      <bottom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>
      <alignment/>
      <protection/>
    </xf>
    <xf numFmtId="165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35">
    <xf numFmtId="0" fontId="0" fillId="0" borderId="0" xfId="0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/>
    <xf numFmtId="0" fontId="10" fillId="0" borderId="0" xfId="0" applyFont="1"/>
    <xf numFmtId="164" fontId="8" fillId="0" borderId="1" xfId="2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0" fillId="0" borderId="7" xfId="0" applyNumberFormat="1" applyBorder="1"/>
    <xf numFmtId="3" fontId="3" fillId="0" borderId="7" xfId="0" applyNumberFormat="1" applyFont="1" applyBorder="1"/>
    <xf numFmtId="3" fontId="3" fillId="2" borderId="7" xfId="0" applyNumberFormat="1" applyFont="1" applyFill="1" applyBorder="1"/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164" fontId="8" fillId="0" borderId="23" xfId="20" applyNumberFormat="1" applyFont="1" applyBorder="1" applyAlignment="1">
      <alignment/>
    </xf>
    <xf numFmtId="164" fontId="8" fillId="0" borderId="24" xfId="20" applyNumberFormat="1" applyFont="1" applyBorder="1" applyAlignment="1">
      <alignment/>
    </xf>
    <xf numFmtId="164" fontId="8" fillId="0" borderId="25" xfId="2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7" xfId="0" applyFont="1" applyBorder="1"/>
    <xf numFmtId="15" fontId="12" fillId="0" borderId="29" xfId="0" applyNumberFormat="1" applyFont="1" applyBorder="1"/>
    <xf numFmtId="3" fontId="0" fillId="0" borderId="0" xfId="0" applyNumberFormat="1"/>
    <xf numFmtId="1" fontId="12" fillId="0" borderId="30" xfId="0" applyNumberFormat="1" applyFont="1" applyBorder="1" applyAlignment="1" quotePrefix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/>
    </xf>
    <xf numFmtId="3" fontId="0" fillId="0" borderId="35" xfId="0" applyNumberFormat="1" applyBorder="1"/>
    <xf numFmtId="3" fontId="0" fillId="0" borderId="36" xfId="0" applyNumberFormat="1" applyBorder="1"/>
    <xf numFmtId="164" fontId="8" fillId="0" borderId="1" xfId="26" applyNumberFormat="1" applyFont="1" applyBorder="1" applyAlignment="1">
      <alignment/>
    </xf>
    <xf numFmtId="164" fontId="8" fillId="0" borderId="12" xfId="26" applyNumberFormat="1" applyFont="1" applyBorder="1" applyAlignment="1">
      <alignment/>
    </xf>
    <xf numFmtId="164" fontId="8" fillId="0" borderId="13" xfId="26" applyNumberFormat="1" applyFont="1" applyBorder="1" applyAlignment="1">
      <alignment/>
    </xf>
    <xf numFmtId="0" fontId="8" fillId="0" borderId="26" xfId="25" applyFont="1" applyBorder="1" applyAlignment="1">
      <alignment wrapText="1"/>
      <protection/>
    </xf>
    <xf numFmtId="0" fontId="8" fillId="0" borderId="27" xfId="25" applyFont="1" applyBorder="1" applyAlignment="1">
      <alignment wrapText="1"/>
      <protection/>
    </xf>
    <xf numFmtId="0" fontId="8" fillId="0" borderId="28" xfId="25" applyFont="1" applyBorder="1" applyAlignment="1">
      <alignment wrapText="1"/>
      <protection/>
    </xf>
    <xf numFmtId="164" fontId="8" fillId="0" borderId="1" xfId="20" applyNumberFormat="1" applyFont="1" applyBorder="1" applyAlignment="1">
      <alignment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164" fontId="8" fillId="0" borderId="1" xfId="20" applyNumberFormat="1" applyFont="1" applyBorder="1" applyAlignment="1">
      <alignment horizontal="center"/>
    </xf>
    <xf numFmtId="2" fontId="8" fillId="0" borderId="26" xfId="0" applyNumberFormat="1" applyFont="1" applyBorder="1" applyAlignment="1">
      <alignment wrapText="1"/>
    </xf>
    <xf numFmtId="2" fontId="8" fillId="0" borderId="27" xfId="0" applyNumberFormat="1" applyFont="1" applyBorder="1" applyAlignment="1">
      <alignment wrapText="1"/>
    </xf>
    <xf numFmtId="2" fontId="8" fillId="0" borderId="28" xfId="0" applyNumberFormat="1" applyFont="1" applyBorder="1" applyAlignment="1">
      <alignment wrapText="1"/>
    </xf>
    <xf numFmtId="164" fontId="8" fillId="0" borderId="1" xfId="20" applyNumberFormat="1" applyFont="1" applyBorder="1" applyAlignment="1">
      <alignment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4" fontId="8" fillId="0" borderId="1" xfId="20" applyNumberFormat="1" applyFont="1" applyBorder="1" applyAlignment="1">
      <alignment/>
    </xf>
    <xf numFmtId="0" fontId="8" fillId="0" borderId="1" xfId="0" applyFont="1" applyBorder="1" applyAlignment="1">
      <alignment wrapText="1"/>
    </xf>
    <xf numFmtId="164" fontId="8" fillId="0" borderId="37" xfId="2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164" fontId="8" fillId="0" borderId="38" xfId="20" applyNumberFormat="1" applyFont="1" applyBorder="1" applyAlignment="1">
      <alignment/>
    </xf>
    <xf numFmtId="166" fontId="16" fillId="0" borderId="37" xfId="28" applyNumberFormat="1" applyFont="1" applyBorder="1" applyAlignment="1" applyProtection="1">
      <alignment vertical="center"/>
      <protection/>
    </xf>
    <xf numFmtId="166" fontId="16" fillId="0" borderId="1" xfId="28" applyNumberFormat="1" applyFont="1" applyBorder="1" applyAlignment="1" applyProtection="1">
      <alignment vertical="center"/>
      <protection/>
    </xf>
    <xf numFmtId="166" fontId="16" fillId="0" borderId="13" xfId="28" applyNumberFormat="1" applyFont="1" applyBorder="1" applyAlignment="1" applyProtection="1">
      <alignment vertical="center"/>
      <protection/>
    </xf>
    <xf numFmtId="0" fontId="16" fillId="0" borderId="39" xfId="27" applyFont="1" applyBorder="1" applyAlignment="1">
      <alignment wrapText="1"/>
      <protection/>
    </xf>
    <xf numFmtId="0" fontId="16" fillId="0" borderId="40" xfId="27" applyFont="1" applyBorder="1" applyAlignment="1">
      <alignment wrapText="1"/>
      <protection/>
    </xf>
    <xf numFmtId="0" fontId="16" fillId="0" borderId="41" xfId="27" applyFont="1" applyBorder="1" applyAlignment="1">
      <alignment wrapText="1"/>
      <protection/>
    </xf>
    <xf numFmtId="164" fontId="8" fillId="0" borderId="1" xfId="20" applyNumberFormat="1" applyFont="1" applyBorder="1" applyAlignment="1">
      <alignment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4" fontId="8" fillId="0" borderId="1" xfId="20" applyNumberFormat="1" applyFont="1" applyBorder="1" applyAlignment="1">
      <alignment/>
    </xf>
    <xf numFmtId="0" fontId="8" fillId="0" borderId="40" xfId="0" applyFont="1" applyBorder="1" applyAlignment="1">
      <alignment wrapText="1"/>
    </xf>
    <xf numFmtId="164" fontId="8" fillId="0" borderId="12" xfId="20" applyNumberFormat="1" applyFont="1" applyBorder="1" applyAlignment="1">
      <alignment/>
    </xf>
    <xf numFmtId="164" fontId="8" fillId="0" borderId="13" xfId="2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13" fillId="7" borderId="43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/>
    </xf>
    <xf numFmtId="0" fontId="13" fillId="9" borderId="45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10" borderId="43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e 2" xfId="21"/>
    <cellStyle name="Normale 2 2" xfId="22"/>
    <cellStyle name="Normale 3" xfId="23"/>
    <cellStyle name="Normale 5" xfId="24"/>
    <cellStyle name="Normale 4" xfId="25"/>
    <cellStyle name="Migliaia 2" xfId="26"/>
    <cellStyle name="Normale 6" xfId="27"/>
    <cellStyle name="Migliaia 3" xfId="28"/>
    <cellStyle name="Normale 2 3" xfId="29"/>
    <cellStyle name="Normale 2 2 2" xfId="30"/>
    <cellStyle name="Normale 3 2" xfId="31"/>
    <cellStyle name="Normale 5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G49"/>
  <sheetViews>
    <sheetView tabSelected="1" zoomScale="85" zoomScaleNormal="85" workbookViewId="0" topLeftCell="A1">
      <selection activeCell="A1" sqref="A1:AI51"/>
    </sheetView>
  </sheetViews>
  <sheetFormatPr defaultColWidth="8.8515625" defaultRowHeight="15"/>
  <cols>
    <col min="1" max="1" width="28.140625" style="0" customWidth="1"/>
    <col min="2" max="2" width="14.8515625" style="0" bestFit="1" customWidth="1"/>
    <col min="3" max="3" width="14.28125" style="0" bestFit="1" customWidth="1"/>
    <col min="4" max="4" width="13.8515625" style="0" bestFit="1" customWidth="1"/>
    <col min="5" max="5" width="14.28125" style="0" bestFit="1" customWidth="1"/>
    <col min="6" max="6" width="10.8515625" style="0" customWidth="1"/>
    <col min="7" max="7" width="10.7109375" style="0" bestFit="1" customWidth="1"/>
    <col min="9" max="9" width="13.00390625" style="0" bestFit="1" customWidth="1"/>
    <col min="10" max="10" width="9.421875" style="0" bestFit="1" customWidth="1"/>
    <col min="11" max="11" width="10.421875" style="0" customWidth="1"/>
    <col min="12" max="12" width="9.140625" style="0" bestFit="1" customWidth="1"/>
    <col min="13" max="13" width="12.57421875" style="0" bestFit="1" customWidth="1"/>
    <col min="14" max="14" width="11.140625" style="0" bestFit="1" customWidth="1"/>
    <col min="15" max="15" width="14.28125" style="0" bestFit="1" customWidth="1"/>
    <col min="16" max="16" width="10.7109375" style="0" bestFit="1" customWidth="1"/>
    <col min="17" max="17" width="13.00390625" style="0" bestFit="1" customWidth="1"/>
    <col min="18" max="18" width="9.8515625" style="0" bestFit="1" customWidth="1"/>
    <col min="19" max="19" width="10.7109375" style="0" bestFit="1" customWidth="1"/>
    <col min="21" max="21" width="13.00390625" style="0" bestFit="1" customWidth="1"/>
    <col min="22" max="22" width="13.8515625" style="0" bestFit="1" customWidth="1"/>
    <col min="23" max="23" width="14.28125" style="0" bestFit="1" customWidth="1"/>
    <col min="24" max="24" width="11.8515625" style="0" customWidth="1"/>
    <col min="25" max="25" width="14.421875" style="0" bestFit="1" customWidth="1"/>
    <col min="26" max="26" width="10.421875" style="0" customWidth="1"/>
    <col min="27" max="27" width="10.7109375" style="0" customWidth="1"/>
    <col min="29" max="29" width="11.8515625" style="0" customWidth="1"/>
    <col min="30" max="30" width="11.00390625" style="0" customWidth="1"/>
    <col min="31" max="31" width="11.8515625" style="0" customWidth="1"/>
    <col min="32" max="32" width="11.00390625" style="0" customWidth="1"/>
    <col min="33" max="33" width="14.8515625" style="0" customWidth="1"/>
  </cols>
  <sheetData>
    <row r="3" ht="22.8">
      <c r="A3" s="3" t="s">
        <v>13</v>
      </c>
    </row>
    <row r="4" ht="15">
      <c r="A4" s="4" t="s">
        <v>14</v>
      </c>
    </row>
    <row r="6" ht="15" thickBot="1"/>
    <row r="7" spans="1:3" ht="15" thickBot="1">
      <c r="A7" s="37" t="s">
        <v>12</v>
      </c>
      <c r="B7" s="38" t="s">
        <v>24</v>
      </c>
      <c r="C7" s="40">
        <v>2019</v>
      </c>
    </row>
    <row r="10" spans="1:5" ht="16.2">
      <c r="A10" s="127" t="s">
        <v>0</v>
      </c>
      <c r="B10" s="128"/>
      <c r="C10" s="128"/>
      <c r="D10" s="128"/>
      <c r="E10" s="129"/>
    </row>
    <row r="11" spans="1:5" ht="15">
      <c r="A11" s="130" t="s">
        <v>1</v>
      </c>
      <c r="B11" s="131"/>
      <c r="C11" s="131"/>
      <c r="D11" s="131"/>
      <c r="E11" s="131"/>
    </row>
    <row r="12" spans="1:5" ht="15" thickBot="1">
      <c r="A12" s="6"/>
      <c r="B12" s="7"/>
      <c r="C12" s="7"/>
      <c r="D12" s="7"/>
      <c r="E12" s="7"/>
    </row>
    <row r="13" spans="1:33" ht="18">
      <c r="A13" s="6"/>
      <c r="B13" s="132" t="s">
        <v>15</v>
      </c>
      <c r="C13" s="133"/>
      <c r="D13" s="133"/>
      <c r="E13" s="134"/>
      <c r="F13" s="122" t="s">
        <v>16</v>
      </c>
      <c r="G13" s="122"/>
      <c r="H13" s="122"/>
      <c r="I13" s="123"/>
      <c r="J13" s="124" t="s">
        <v>17</v>
      </c>
      <c r="K13" s="125"/>
      <c r="L13" s="125"/>
      <c r="M13" s="126"/>
      <c r="N13" s="118" t="s">
        <v>18</v>
      </c>
      <c r="O13" s="118"/>
      <c r="P13" s="118"/>
      <c r="Q13" s="118"/>
      <c r="R13" s="119" t="s">
        <v>19</v>
      </c>
      <c r="S13" s="120"/>
      <c r="T13" s="120"/>
      <c r="U13" s="121"/>
      <c r="V13" s="113" t="s">
        <v>20</v>
      </c>
      <c r="W13" s="113"/>
      <c r="X13" s="113"/>
      <c r="Y13" s="113"/>
      <c r="Z13" s="115" t="s">
        <v>21</v>
      </c>
      <c r="AA13" s="116"/>
      <c r="AB13" s="116"/>
      <c r="AC13" s="117"/>
      <c r="AD13" s="110" t="s">
        <v>22</v>
      </c>
      <c r="AE13" s="111"/>
      <c r="AF13" s="111"/>
      <c r="AG13" s="112"/>
    </row>
    <row r="14" spans="1:33" ht="15">
      <c r="A14" s="105"/>
      <c r="B14" s="106" t="s">
        <v>2</v>
      </c>
      <c r="C14" s="107"/>
      <c r="D14" s="108" t="s">
        <v>3</v>
      </c>
      <c r="E14" s="109"/>
      <c r="F14" s="114" t="s">
        <v>2</v>
      </c>
      <c r="G14" s="107"/>
      <c r="H14" s="108" t="s">
        <v>3</v>
      </c>
      <c r="I14" s="109"/>
      <c r="J14" s="106" t="s">
        <v>2</v>
      </c>
      <c r="K14" s="107"/>
      <c r="L14" s="108" t="s">
        <v>3</v>
      </c>
      <c r="M14" s="109"/>
      <c r="N14" s="114" t="s">
        <v>2</v>
      </c>
      <c r="O14" s="107"/>
      <c r="P14" s="108" t="s">
        <v>3</v>
      </c>
      <c r="Q14" s="114"/>
      <c r="R14" s="106" t="s">
        <v>2</v>
      </c>
      <c r="S14" s="107"/>
      <c r="T14" s="108" t="s">
        <v>3</v>
      </c>
      <c r="U14" s="109"/>
      <c r="V14" s="114" t="s">
        <v>2</v>
      </c>
      <c r="W14" s="107"/>
      <c r="X14" s="108" t="s">
        <v>3</v>
      </c>
      <c r="Y14" s="114"/>
      <c r="Z14" s="106" t="s">
        <v>2</v>
      </c>
      <c r="AA14" s="107"/>
      <c r="AB14" s="108" t="s">
        <v>3</v>
      </c>
      <c r="AC14" s="109"/>
      <c r="AD14" s="106" t="s">
        <v>2</v>
      </c>
      <c r="AE14" s="107"/>
      <c r="AF14" s="108" t="s">
        <v>3</v>
      </c>
      <c r="AG14" s="109"/>
    </row>
    <row r="15" spans="1:33" ht="24">
      <c r="A15" s="105"/>
      <c r="B15" s="46" t="s">
        <v>4</v>
      </c>
      <c r="C15" s="44" t="s">
        <v>5</v>
      </c>
      <c r="D15" s="44" t="s">
        <v>4</v>
      </c>
      <c r="E15" s="47" t="s">
        <v>5</v>
      </c>
      <c r="F15" s="42" t="s">
        <v>4</v>
      </c>
      <c r="G15" s="11" t="s">
        <v>5</v>
      </c>
      <c r="H15" s="11" t="s">
        <v>4</v>
      </c>
      <c r="I15" s="17" t="s">
        <v>5</v>
      </c>
      <c r="J15" s="46" t="s">
        <v>4</v>
      </c>
      <c r="K15" s="44" t="s">
        <v>5</v>
      </c>
      <c r="L15" s="44" t="s">
        <v>4</v>
      </c>
      <c r="M15" s="47" t="s">
        <v>5</v>
      </c>
      <c r="N15" s="42" t="s">
        <v>4</v>
      </c>
      <c r="O15" s="11" t="s">
        <v>5</v>
      </c>
      <c r="P15" s="11" t="s">
        <v>4</v>
      </c>
      <c r="Q15" s="54" t="s">
        <v>5</v>
      </c>
      <c r="R15" s="46" t="s">
        <v>4</v>
      </c>
      <c r="S15" s="44" t="s">
        <v>5</v>
      </c>
      <c r="T15" s="44" t="s">
        <v>4</v>
      </c>
      <c r="U15" s="47" t="s">
        <v>5</v>
      </c>
      <c r="V15" s="42" t="s">
        <v>4</v>
      </c>
      <c r="W15" s="11" t="s">
        <v>5</v>
      </c>
      <c r="X15" s="11" t="s">
        <v>4</v>
      </c>
      <c r="Y15" s="54" t="s">
        <v>5</v>
      </c>
      <c r="Z15" s="46" t="s">
        <v>4</v>
      </c>
      <c r="AA15" s="44" t="s">
        <v>5</v>
      </c>
      <c r="AB15" s="44" t="s">
        <v>4</v>
      </c>
      <c r="AC15" s="47" t="s">
        <v>5</v>
      </c>
      <c r="AD15" s="16" t="s">
        <v>4</v>
      </c>
      <c r="AE15" s="11" t="s">
        <v>5</v>
      </c>
      <c r="AF15" s="11" t="s">
        <v>4</v>
      </c>
      <c r="AG15" s="17" t="s">
        <v>5</v>
      </c>
    </row>
    <row r="16" spans="1:33" ht="15" thickBot="1">
      <c r="A16" s="105"/>
      <c r="B16" s="48" t="s">
        <v>6</v>
      </c>
      <c r="C16" s="45" t="s">
        <v>6</v>
      </c>
      <c r="D16" s="45" t="s">
        <v>6</v>
      </c>
      <c r="E16" s="49" t="s">
        <v>6</v>
      </c>
      <c r="F16" s="41" t="s">
        <v>6</v>
      </c>
      <c r="G16" s="12" t="s">
        <v>6</v>
      </c>
      <c r="H16" s="12" t="s">
        <v>6</v>
      </c>
      <c r="I16" s="19" t="s">
        <v>6</v>
      </c>
      <c r="J16" s="48" t="s">
        <v>6</v>
      </c>
      <c r="K16" s="45" t="s">
        <v>6</v>
      </c>
      <c r="L16" s="45" t="s">
        <v>6</v>
      </c>
      <c r="M16" s="49" t="s">
        <v>6</v>
      </c>
      <c r="N16" s="41" t="s">
        <v>6</v>
      </c>
      <c r="O16" s="12" t="s">
        <v>6</v>
      </c>
      <c r="P16" s="12" t="s">
        <v>6</v>
      </c>
      <c r="Q16" s="55" t="s">
        <v>6</v>
      </c>
      <c r="R16" s="48" t="s">
        <v>6</v>
      </c>
      <c r="S16" s="45" t="s">
        <v>6</v>
      </c>
      <c r="T16" s="45" t="s">
        <v>6</v>
      </c>
      <c r="U16" s="49" t="s">
        <v>6</v>
      </c>
      <c r="V16" s="41" t="s">
        <v>6</v>
      </c>
      <c r="W16" s="12" t="s">
        <v>6</v>
      </c>
      <c r="X16" s="12" t="s">
        <v>6</v>
      </c>
      <c r="Y16" s="55" t="s">
        <v>6</v>
      </c>
      <c r="Z16" s="48" t="s">
        <v>6</v>
      </c>
      <c r="AA16" s="45" t="s">
        <v>6</v>
      </c>
      <c r="AB16" s="45" t="s">
        <v>6</v>
      </c>
      <c r="AC16" s="49" t="s">
        <v>6</v>
      </c>
      <c r="AD16" s="18" t="s">
        <v>6</v>
      </c>
      <c r="AE16" s="12" t="s">
        <v>6</v>
      </c>
      <c r="AF16" s="12" t="s">
        <v>6</v>
      </c>
      <c r="AG16" s="19" t="s">
        <v>6</v>
      </c>
    </row>
    <row r="17" spans="1:33" ht="18" customHeight="1">
      <c r="A17" s="22" t="s">
        <v>7</v>
      </c>
      <c r="B17" s="73">
        <v>1616993</v>
      </c>
      <c r="C17" s="72">
        <v>103618</v>
      </c>
      <c r="D17" s="72">
        <v>324</v>
      </c>
      <c r="E17" s="74">
        <v>0</v>
      </c>
      <c r="F17" s="84">
        <v>1075182.78</v>
      </c>
      <c r="G17" s="85">
        <v>587211.65</v>
      </c>
      <c r="H17" s="85">
        <v>40416.46</v>
      </c>
      <c r="I17" s="86">
        <v>571201.83</v>
      </c>
      <c r="J17" s="66">
        <v>1540.5406</v>
      </c>
      <c r="K17" s="65">
        <v>6435.629499999999</v>
      </c>
      <c r="L17" s="65">
        <v>8.906699999999999</v>
      </c>
      <c r="M17" s="67">
        <v>22.704</v>
      </c>
      <c r="N17" s="80">
        <v>750614.29</v>
      </c>
      <c r="O17" s="78">
        <v>320618.05</v>
      </c>
      <c r="P17" s="78">
        <v>355093.71</v>
      </c>
      <c r="Q17" s="83">
        <v>36527.95</v>
      </c>
      <c r="R17" s="60">
        <v>348809</v>
      </c>
      <c r="S17" s="59">
        <v>350291</v>
      </c>
      <c r="T17" s="59">
        <v>2145</v>
      </c>
      <c r="U17" s="61">
        <v>916</v>
      </c>
      <c r="V17" s="91">
        <v>838659</v>
      </c>
      <c r="W17" s="90">
        <v>6742224</v>
      </c>
      <c r="X17" s="90">
        <v>129881</v>
      </c>
      <c r="Y17" s="92">
        <v>142458</v>
      </c>
      <c r="Z17" s="50">
        <v>109818.74</v>
      </c>
      <c r="AA17" s="56">
        <v>180796.44</v>
      </c>
      <c r="AB17" s="43">
        <v>0</v>
      </c>
      <c r="AC17" s="51">
        <v>0</v>
      </c>
      <c r="AD17" s="98">
        <v>3000982.26</v>
      </c>
      <c r="AE17" s="96">
        <v>3114318.2</v>
      </c>
      <c r="AF17" s="96">
        <v>17796.96</v>
      </c>
      <c r="AG17" s="99">
        <v>35694.79</v>
      </c>
    </row>
    <row r="18" spans="1:33" ht="20.25" customHeight="1">
      <c r="A18" s="23" t="s">
        <v>8</v>
      </c>
      <c r="B18" s="73">
        <v>658635</v>
      </c>
      <c r="C18" s="72">
        <v>161880</v>
      </c>
      <c r="D18" s="72">
        <v>426</v>
      </c>
      <c r="E18" s="74">
        <v>72</v>
      </c>
      <c r="F18" s="84">
        <v>0</v>
      </c>
      <c r="G18" s="85">
        <v>3230.67</v>
      </c>
      <c r="H18" s="85">
        <v>0</v>
      </c>
      <c r="I18" s="86">
        <v>6658.09</v>
      </c>
      <c r="J18" s="66">
        <v>488.1587</v>
      </c>
      <c r="K18" s="65">
        <v>1001.5135</v>
      </c>
      <c r="L18" s="65">
        <v>39.1525</v>
      </c>
      <c r="M18" s="67">
        <v>122.8372</v>
      </c>
      <c r="N18" s="80">
        <v>686612.56</v>
      </c>
      <c r="O18" s="78">
        <v>1014632.71</v>
      </c>
      <c r="P18" s="78">
        <v>273221.38</v>
      </c>
      <c r="Q18" s="83">
        <v>118601.02</v>
      </c>
      <c r="R18" s="60">
        <v>175389</v>
      </c>
      <c r="S18" s="59">
        <v>248237</v>
      </c>
      <c r="T18" s="59">
        <v>1915</v>
      </c>
      <c r="U18" s="61">
        <v>2418</v>
      </c>
      <c r="V18" s="91">
        <v>904704</v>
      </c>
      <c r="W18" s="90">
        <v>1403935</v>
      </c>
      <c r="X18" s="90">
        <v>27450</v>
      </c>
      <c r="Y18" s="92">
        <v>63834</v>
      </c>
      <c r="Z18" s="50">
        <v>5649.76</v>
      </c>
      <c r="AA18" s="56">
        <v>8595.68</v>
      </c>
      <c r="AB18" s="43">
        <v>0</v>
      </c>
      <c r="AC18" s="51">
        <v>0</v>
      </c>
      <c r="AD18" s="98">
        <v>3187467.1</v>
      </c>
      <c r="AE18" s="96">
        <v>2632369.12</v>
      </c>
      <c r="AF18" s="96">
        <v>150872.12</v>
      </c>
      <c r="AG18" s="99">
        <v>90200.42</v>
      </c>
    </row>
    <row r="19" spans="1:33" ht="20.25" customHeight="1">
      <c r="A19" s="23" t="s">
        <v>9</v>
      </c>
      <c r="B19" s="73">
        <v>197</v>
      </c>
      <c r="C19" s="72">
        <v>0</v>
      </c>
      <c r="D19" s="72">
        <v>0</v>
      </c>
      <c r="E19" s="74">
        <v>0</v>
      </c>
      <c r="F19" s="84">
        <v>3853.57</v>
      </c>
      <c r="G19" s="85">
        <v>19454.79</v>
      </c>
      <c r="H19" s="85">
        <v>1145.34</v>
      </c>
      <c r="I19" s="86">
        <v>61069.44</v>
      </c>
      <c r="J19" s="66">
        <v>3.3152999999999997</v>
      </c>
      <c r="K19" s="65">
        <v>56.061899999999994</v>
      </c>
      <c r="L19" s="68"/>
      <c r="M19" s="67">
        <v>16.385</v>
      </c>
      <c r="N19" s="80">
        <v>43393.76</v>
      </c>
      <c r="O19" s="78">
        <v>19197.45</v>
      </c>
      <c r="P19" s="78">
        <v>7503.71</v>
      </c>
      <c r="Q19" s="83">
        <v>5427.11</v>
      </c>
      <c r="R19" s="60">
        <v>907</v>
      </c>
      <c r="S19" s="59">
        <v>2274</v>
      </c>
      <c r="T19" s="59">
        <v>0</v>
      </c>
      <c r="U19" s="61">
        <v>247</v>
      </c>
      <c r="V19" s="91">
        <v>11164</v>
      </c>
      <c r="W19" s="90">
        <v>32736</v>
      </c>
      <c r="X19" s="90">
        <v>8389</v>
      </c>
      <c r="Y19" s="92">
        <v>10439</v>
      </c>
      <c r="Z19" s="50">
        <v>53.34</v>
      </c>
      <c r="AA19" s="43">
        <v>18.56</v>
      </c>
      <c r="AB19" s="43">
        <v>0</v>
      </c>
      <c r="AC19" s="51">
        <v>0</v>
      </c>
      <c r="AD19" s="98">
        <v>86120.72</v>
      </c>
      <c r="AE19" s="96">
        <v>89213.84</v>
      </c>
      <c r="AF19" s="96">
        <v>9178.31</v>
      </c>
      <c r="AG19" s="99">
        <v>9839.23</v>
      </c>
    </row>
    <row r="20" spans="1:33" ht="18" customHeight="1">
      <c r="A20" s="23" t="s">
        <v>10</v>
      </c>
      <c r="B20" s="73">
        <v>61429</v>
      </c>
      <c r="C20" s="72">
        <v>21550</v>
      </c>
      <c r="D20" s="72">
        <v>271</v>
      </c>
      <c r="E20" s="74">
        <v>14</v>
      </c>
      <c r="F20" s="84">
        <v>146981.65</v>
      </c>
      <c r="G20" s="85">
        <v>53014.89</v>
      </c>
      <c r="H20" s="85">
        <v>13229.07</v>
      </c>
      <c r="I20" s="86">
        <v>20536.82</v>
      </c>
      <c r="J20" s="66">
        <v>59.2963</v>
      </c>
      <c r="K20" s="65">
        <v>73.6251</v>
      </c>
      <c r="L20" s="65">
        <v>43.014300000000006</v>
      </c>
      <c r="M20" s="67">
        <v>107.6972</v>
      </c>
      <c r="N20" s="80">
        <v>727508.88</v>
      </c>
      <c r="O20" s="78">
        <v>1966367.88</v>
      </c>
      <c r="P20" s="78">
        <v>231705.78</v>
      </c>
      <c r="Q20" s="83">
        <v>693143.8</v>
      </c>
      <c r="R20" s="60">
        <v>82983</v>
      </c>
      <c r="S20" s="59">
        <v>19814</v>
      </c>
      <c r="T20" s="59">
        <v>51698</v>
      </c>
      <c r="U20" s="61">
        <v>13229</v>
      </c>
      <c r="V20" s="91">
        <v>89138</v>
      </c>
      <c r="W20" s="90">
        <v>407804</v>
      </c>
      <c r="X20" s="90">
        <v>44678</v>
      </c>
      <c r="Y20" s="92">
        <v>92344</v>
      </c>
      <c r="Z20" s="50">
        <v>3241.24</v>
      </c>
      <c r="AA20" s="56">
        <v>2056.77</v>
      </c>
      <c r="AB20" s="43">
        <v>10.5</v>
      </c>
      <c r="AC20" s="51">
        <v>0</v>
      </c>
      <c r="AD20" s="98">
        <v>2400767.37</v>
      </c>
      <c r="AE20" s="96">
        <v>2557138.93</v>
      </c>
      <c r="AF20" s="96">
        <v>1537407.19</v>
      </c>
      <c r="AG20" s="99">
        <v>2471999.58</v>
      </c>
    </row>
    <row r="21" spans="1:33" ht="18.75" customHeight="1" thickBot="1">
      <c r="A21" s="24" t="s">
        <v>11</v>
      </c>
      <c r="B21" s="75"/>
      <c r="C21" s="76"/>
      <c r="D21" s="76"/>
      <c r="E21" s="77"/>
      <c r="F21" s="87"/>
      <c r="G21" s="88"/>
      <c r="H21" s="88"/>
      <c r="I21" s="89"/>
      <c r="J21" s="69"/>
      <c r="K21" s="70"/>
      <c r="L21" s="70"/>
      <c r="M21" s="71"/>
      <c r="N21" s="81"/>
      <c r="O21" s="79"/>
      <c r="P21" s="79"/>
      <c r="Q21" s="82"/>
      <c r="R21" s="62"/>
      <c r="S21" s="63"/>
      <c r="T21" s="63"/>
      <c r="U21" s="64"/>
      <c r="V21" s="93"/>
      <c r="W21" s="94"/>
      <c r="X21" s="94"/>
      <c r="Y21" s="95"/>
      <c r="Z21" s="52"/>
      <c r="AA21" s="53"/>
      <c r="AB21" s="35"/>
      <c r="AC21" s="36"/>
      <c r="AD21" s="100"/>
      <c r="AE21" s="97"/>
      <c r="AF21" s="97"/>
      <c r="AG21" s="101"/>
    </row>
    <row r="22" spans="2:33" ht="15" thickBot="1">
      <c r="B22" s="8">
        <f aca="true" t="shared" si="0" ref="B22:AG22">B17+B18+B19+B20</f>
        <v>2337254</v>
      </c>
      <c r="C22" s="9">
        <f t="shared" si="0"/>
        <v>287048</v>
      </c>
      <c r="D22" s="9">
        <f t="shared" si="0"/>
        <v>1021</v>
      </c>
      <c r="E22" s="10">
        <f t="shared" si="0"/>
        <v>86</v>
      </c>
      <c r="F22" s="8">
        <f t="shared" si="0"/>
        <v>1226018</v>
      </c>
      <c r="G22" s="9">
        <f t="shared" si="0"/>
        <v>662912.0000000001</v>
      </c>
      <c r="H22" s="9">
        <f t="shared" si="0"/>
        <v>54790.869999999995</v>
      </c>
      <c r="I22" s="10">
        <f t="shared" si="0"/>
        <v>659466.1799999998</v>
      </c>
      <c r="J22" s="8">
        <f t="shared" si="0"/>
        <v>2091.3109</v>
      </c>
      <c r="K22" s="9">
        <f t="shared" si="0"/>
        <v>7566.829999999999</v>
      </c>
      <c r="L22" s="9">
        <f t="shared" si="0"/>
        <v>91.07350000000001</v>
      </c>
      <c r="M22" s="10">
        <f t="shared" si="0"/>
        <v>269.6234</v>
      </c>
      <c r="N22" s="8">
        <f t="shared" si="0"/>
        <v>2208129.49</v>
      </c>
      <c r="O22" s="9">
        <f t="shared" si="0"/>
        <v>3320816.09</v>
      </c>
      <c r="P22" s="9">
        <f t="shared" si="0"/>
        <v>867524.5800000001</v>
      </c>
      <c r="Q22" s="57">
        <f t="shared" si="0"/>
        <v>853699.88</v>
      </c>
      <c r="R22" s="8">
        <f t="shared" si="0"/>
        <v>608088</v>
      </c>
      <c r="S22" s="9">
        <f t="shared" si="0"/>
        <v>620616</v>
      </c>
      <c r="T22" s="9">
        <f t="shared" si="0"/>
        <v>55758</v>
      </c>
      <c r="U22" s="10">
        <f t="shared" si="0"/>
        <v>16810</v>
      </c>
      <c r="V22" s="58">
        <f t="shared" si="0"/>
        <v>1843665</v>
      </c>
      <c r="W22" s="9">
        <f t="shared" si="0"/>
        <v>8586699</v>
      </c>
      <c r="X22" s="9">
        <f t="shared" si="0"/>
        <v>210398</v>
      </c>
      <c r="Y22" s="10">
        <f t="shared" si="0"/>
        <v>309075</v>
      </c>
      <c r="Z22" s="8">
        <f t="shared" si="0"/>
        <v>118763.08</v>
      </c>
      <c r="AA22" s="9">
        <f t="shared" si="0"/>
        <v>191467.44999999998</v>
      </c>
      <c r="AB22" s="9">
        <f t="shared" si="0"/>
        <v>10.5</v>
      </c>
      <c r="AC22" s="10">
        <f t="shared" si="0"/>
        <v>0</v>
      </c>
      <c r="AD22" s="8">
        <f t="shared" si="0"/>
        <v>8675337.45</v>
      </c>
      <c r="AE22" s="9">
        <f t="shared" si="0"/>
        <v>8393040.09</v>
      </c>
      <c r="AF22" s="9">
        <f t="shared" si="0"/>
        <v>1715254.5799999998</v>
      </c>
      <c r="AG22" s="10">
        <f t="shared" si="0"/>
        <v>2607734.02</v>
      </c>
    </row>
    <row r="23" ht="15" thickBot="1"/>
    <row r="24" spans="1:33" ht="16.2" thickBot="1">
      <c r="A24" s="2"/>
      <c r="C24" s="13">
        <f>B22+C22</f>
        <v>2624302</v>
      </c>
      <c r="E24" s="13">
        <f>D22+E22</f>
        <v>1107</v>
      </c>
      <c r="G24" s="13">
        <f>F22+G22</f>
        <v>1888930</v>
      </c>
      <c r="I24" s="13">
        <f>H22+I22</f>
        <v>714257.0499999998</v>
      </c>
      <c r="K24" s="13">
        <f>J22+K22</f>
        <v>9658.140899999999</v>
      </c>
      <c r="M24" s="13">
        <f>L22+M22</f>
        <v>360.6969</v>
      </c>
      <c r="O24" s="13">
        <f>N22+O22</f>
        <v>5528945.58</v>
      </c>
      <c r="Q24" s="13">
        <f>P22+Q22</f>
        <v>1721224.46</v>
      </c>
      <c r="S24" s="13">
        <f>R22+S22</f>
        <v>1228704</v>
      </c>
      <c r="U24" s="13">
        <f>T22+U22</f>
        <v>72568</v>
      </c>
      <c r="W24" s="13">
        <f>V22+W22</f>
        <v>10430364</v>
      </c>
      <c r="Y24" s="13">
        <f>X22+Y22</f>
        <v>519473</v>
      </c>
      <c r="AA24" s="13">
        <f>Z22+AA22</f>
        <v>310230.52999999997</v>
      </c>
      <c r="AC24" s="13">
        <f>AB22+AC22</f>
        <v>10.5</v>
      </c>
      <c r="AE24" s="13">
        <f>AD22+AE22</f>
        <v>17068377.54</v>
      </c>
      <c r="AG24" s="13">
        <f>AF22+AG22</f>
        <v>4322988.6</v>
      </c>
    </row>
    <row r="25" spans="1:33" ht="15" thickBot="1">
      <c r="A25" s="1"/>
      <c r="E25" s="14">
        <f>C24+E24</f>
        <v>2625409</v>
      </c>
      <c r="I25" s="14">
        <f>G24+I24</f>
        <v>2603187.05</v>
      </c>
      <c r="M25" s="14">
        <f>K24+M24</f>
        <v>10018.8378</v>
      </c>
      <c r="Q25" s="14">
        <f>O24+Q24</f>
        <v>7250170.04</v>
      </c>
      <c r="U25" s="14">
        <f>S24+U24</f>
        <v>1301272</v>
      </c>
      <c r="Y25" s="14">
        <f>W24+Y24</f>
        <v>10949837</v>
      </c>
      <c r="AC25" s="14">
        <f>AA24+AC24</f>
        <v>310241.02999999997</v>
      </c>
      <c r="AG25" s="14">
        <f>AE24+AG24</f>
        <v>21391366.14</v>
      </c>
    </row>
    <row r="27" spans="5:33" ht="15" thickBot="1">
      <c r="E27" s="39"/>
      <c r="I27" s="39"/>
      <c r="M27" s="39"/>
      <c r="Q27" s="39"/>
      <c r="U27" s="39"/>
      <c r="Y27" s="39"/>
      <c r="AC27" s="39"/>
      <c r="AG27" s="39"/>
    </row>
    <row r="28" ht="15" thickBot="1">
      <c r="C28" s="15">
        <f>E25++I25+M25+Q25+U25+Y25+AC25+AG25</f>
        <v>46441501.0978</v>
      </c>
    </row>
    <row r="36" ht="15" thickBot="1"/>
    <row r="37" spans="1:5" ht="18">
      <c r="A37" s="6"/>
      <c r="B37" s="102" t="s">
        <v>23</v>
      </c>
      <c r="C37" s="103"/>
      <c r="D37" s="103"/>
      <c r="E37" s="104"/>
    </row>
    <row r="38" spans="1:5" ht="15">
      <c r="A38" s="105"/>
      <c r="B38" s="106" t="s">
        <v>2</v>
      </c>
      <c r="C38" s="107"/>
      <c r="D38" s="108" t="s">
        <v>3</v>
      </c>
      <c r="E38" s="109"/>
    </row>
    <row r="39" spans="1:5" ht="15">
      <c r="A39" s="105"/>
      <c r="B39" s="16" t="s">
        <v>4</v>
      </c>
      <c r="C39" s="11" t="s">
        <v>5</v>
      </c>
      <c r="D39" s="11" t="s">
        <v>4</v>
      </c>
      <c r="E39" s="17" t="s">
        <v>5</v>
      </c>
    </row>
    <row r="40" spans="1:5" ht="15" thickBot="1">
      <c r="A40" s="105"/>
      <c r="B40" s="18" t="s">
        <v>6</v>
      </c>
      <c r="C40" s="12" t="s">
        <v>6</v>
      </c>
      <c r="D40" s="12" t="s">
        <v>6</v>
      </c>
      <c r="E40" s="19" t="s">
        <v>6</v>
      </c>
    </row>
    <row r="41" spans="1:5" ht="15">
      <c r="A41" s="25" t="s">
        <v>7</v>
      </c>
      <c r="B41" s="31">
        <f aca="true" t="shared" si="1" ref="B41:E44">B17+F17+J17+N17+R17+V17+Z17+AD17</f>
        <v>7742599.6106</v>
      </c>
      <c r="C41" s="32">
        <f t="shared" si="1"/>
        <v>11405512.969500002</v>
      </c>
      <c r="D41" s="32">
        <f t="shared" si="1"/>
        <v>545666.0367</v>
      </c>
      <c r="E41" s="33">
        <f t="shared" si="1"/>
        <v>786821.274</v>
      </c>
    </row>
    <row r="42" spans="1:5" ht="15">
      <c r="A42" s="26" t="s">
        <v>8</v>
      </c>
      <c r="B42" s="20">
        <f t="shared" si="1"/>
        <v>5618945.5787</v>
      </c>
      <c r="C42" s="5">
        <f t="shared" si="1"/>
        <v>5473881.693500001</v>
      </c>
      <c r="D42" s="5">
        <f t="shared" si="1"/>
        <v>453923.6525</v>
      </c>
      <c r="E42" s="21">
        <f t="shared" si="1"/>
        <v>281906.3672</v>
      </c>
    </row>
    <row r="43" spans="1:5" ht="24.75" customHeight="1">
      <c r="A43" s="26" t="s">
        <v>9</v>
      </c>
      <c r="B43" s="20">
        <f t="shared" si="1"/>
        <v>145692.7053</v>
      </c>
      <c r="C43" s="5">
        <f t="shared" si="1"/>
        <v>162950.7019</v>
      </c>
      <c r="D43" s="5">
        <f t="shared" si="1"/>
        <v>26216.36</v>
      </c>
      <c r="E43" s="21">
        <f t="shared" si="1"/>
        <v>87038.165</v>
      </c>
    </row>
    <row r="44" spans="1:5" ht="20.25" customHeight="1">
      <c r="A44" s="26" t="s">
        <v>10</v>
      </c>
      <c r="B44" s="20">
        <f t="shared" si="1"/>
        <v>3512108.4363</v>
      </c>
      <c r="C44" s="5">
        <f t="shared" si="1"/>
        <v>5027820.0951000005</v>
      </c>
      <c r="D44" s="5">
        <f t="shared" si="1"/>
        <v>1879042.5543</v>
      </c>
      <c r="E44" s="21">
        <f t="shared" si="1"/>
        <v>3291374.8972</v>
      </c>
    </row>
    <row r="45" spans="1:5" ht="15" thickBot="1">
      <c r="A45" s="27" t="s">
        <v>11</v>
      </c>
      <c r="B45" s="34"/>
      <c r="C45" s="35"/>
      <c r="D45" s="35"/>
      <c r="E45" s="36"/>
    </row>
    <row r="46" spans="2:5" ht="15" thickBot="1">
      <c r="B46" s="28">
        <f aca="true" t="shared" si="2" ref="B46:E46">B41+B42+B43+B44</f>
        <v>17019346.3309</v>
      </c>
      <c r="C46" s="29">
        <f t="shared" si="2"/>
        <v>22070165.460000005</v>
      </c>
      <c r="D46" s="29">
        <f t="shared" si="2"/>
        <v>2904848.6035</v>
      </c>
      <c r="E46" s="30">
        <f t="shared" si="2"/>
        <v>4447140.7034</v>
      </c>
    </row>
    <row r="47" ht="15" thickBot="1"/>
    <row r="48" spans="1:5" ht="16.2" thickBot="1">
      <c r="A48" s="2"/>
      <c r="C48" s="13">
        <f>B46+C46</f>
        <v>39089511.79090001</v>
      </c>
      <c r="E48" s="13">
        <f>D46+E46</f>
        <v>7351989.3069</v>
      </c>
    </row>
    <row r="49" spans="1:5" ht="15" thickBot="1">
      <c r="A49" s="1"/>
      <c r="E49" s="14">
        <f>C48+E48</f>
        <v>46441501.09780001</v>
      </c>
    </row>
  </sheetData>
  <mergeCells count="31">
    <mergeCell ref="A10:E10"/>
    <mergeCell ref="A11:E11"/>
    <mergeCell ref="A14:A16"/>
    <mergeCell ref="B14:C14"/>
    <mergeCell ref="D14:E14"/>
    <mergeCell ref="B13:E13"/>
    <mergeCell ref="R13:U13"/>
    <mergeCell ref="R14:S14"/>
    <mergeCell ref="T14:U14"/>
    <mergeCell ref="F13:I13"/>
    <mergeCell ref="F14:G14"/>
    <mergeCell ref="H14:I14"/>
    <mergeCell ref="J13:M13"/>
    <mergeCell ref="J14:K14"/>
    <mergeCell ref="L14:M14"/>
    <mergeCell ref="B37:E37"/>
    <mergeCell ref="A38:A40"/>
    <mergeCell ref="B38:C38"/>
    <mergeCell ref="D38:E38"/>
    <mergeCell ref="AD13:AG13"/>
    <mergeCell ref="AD14:AE14"/>
    <mergeCell ref="AF14:AG14"/>
    <mergeCell ref="V13:Y13"/>
    <mergeCell ref="V14:W14"/>
    <mergeCell ref="X14:Y14"/>
    <mergeCell ref="Z13:AC13"/>
    <mergeCell ref="Z14:AA14"/>
    <mergeCell ref="AB14:AC14"/>
    <mergeCell ref="N13:Q13"/>
    <mergeCell ref="N14:O14"/>
    <mergeCell ref="P14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2020-02-11T09:31:26Z</dcterms:modified>
  <cp:category/>
  <cp:version/>
  <cp:contentType/>
  <cp:contentStatus/>
</cp:coreProperties>
</file>